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k\projects\NEOMDR\ACS2016\SPAs\"/>
    </mc:Choice>
  </mc:AlternateContent>
  <bookViews>
    <workbookView xWindow="120" yWindow="90" windowWidth="23895" windowHeight="13740"/>
  </bookViews>
  <sheets>
    <sheet name="Health Insurance" sheetId="4" r:id="rId1"/>
  </sheets>
  <definedNames>
    <definedName name="health_insurance">#REF!</definedName>
    <definedName name="_xlnm.Print_Titles" localSheetId="0">'Health Insurance'!$A:$K,'Health Insurance'!$1:$3</definedName>
  </definedNames>
  <calcPr calcId="152511"/>
</workbook>
</file>

<file path=xl/calcChain.xml><?xml version="1.0" encoding="utf-8"?>
<calcChain xmlns="http://schemas.openxmlformats.org/spreadsheetml/2006/main">
  <c r="N38" i="4" l="1"/>
  <c r="L38" i="4"/>
  <c r="G38" i="4"/>
  <c r="F38" i="4"/>
  <c r="E38" i="4"/>
  <c r="D38" i="4"/>
  <c r="C38" i="4"/>
  <c r="B38" i="4"/>
  <c r="H38" i="4"/>
  <c r="K37" i="4"/>
  <c r="J37" i="4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K4" i="4"/>
  <c r="J4" i="4"/>
  <c r="I4" i="4"/>
  <c r="M38" i="4" l="1"/>
  <c r="O38" i="4"/>
  <c r="I38" i="4"/>
  <c r="J38" i="4"/>
  <c r="K38" i="4"/>
</calcChain>
</file>

<file path=xl/sharedStrings.xml><?xml version="1.0" encoding="utf-8"?>
<sst xmlns="http://schemas.openxmlformats.org/spreadsheetml/2006/main" count="58" uniqueCount="52">
  <si>
    <t>Bellaire-Puritas</t>
  </si>
  <si>
    <t>Broadway-Slavic Village</t>
  </si>
  <si>
    <t>Brooklyn Centre</t>
  </si>
  <si>
    <t>Buckeye-Shaker Square</t>
  </si>
  <si>
    <t>Buckeye-Woodhill</t>
  </si>
  <si>
    <t>Central</t>
  </si>
  <si>
    <t>Clark-Fulton</t>
  </si>
  <si>
    <t>Collinwood-Nottingham</t>
  </si>
  <si>
    <t>Cudell</t>
  </si>
  <si>
    <t>Cuyahoga Valley</t>
  </si>
  <si>
    <t>Detroit Shoreway</t>
  </si>
  <si>
    <t>Downtown</t>
  </si>
  <si>
    <t>Edgewater</t>
  </si>
  <si>
    <t>Euclid-Green</t>
  </si>
  <si>
    <t>Fairfax</t>
  </si>
  <si>
    <t>Glenville</t>
  </si>
  <si>
    <t>Goodrich-Kirtland Pk</t>
  </si>
  <si>
    <t>Hopkins</t>
  </si>
  <si>
    <t>Hough</t>
  </si>
  <si>
    <t>Jefferson</t>
  </si>
  <si>
    <t>Kamm's</t>
  </si>
  <si>
    <t>Kinsman</t>
  </si>
  <si>
    <t>Lee-Harvard</t>
  </si>
  <si>
    <t>Lee-Seville</t>
  </si>
  <si>
    <t>Mount Pleasant</t>
  </si>
  <si>
    <t>North Shore Collinwood</t>
  </si>
  <si>
    <t>Ohio City</t>
  </si>
  <si>
    <t>Old Brooklyn</t>
  </si>
  <si>
    <t>St.Clair-Superior</t>
  </si>
  <si>
    <t>Stockyards</t>
  </si>
  <si>
    <t>Tremont</t>
  </si>
  <si>
    <t>Union-Miles</t>
  </si>
  <si>
    <t>University</t>
  </si>
  <si>
    <t>West Boulevard</t>
  </si>
  <si>
    <t>Neighborhood</t>
  </si>
  <si>
    <t>Cleveland</t>
  </si>
  <si>
    <t>Age 0-17</t>
  </si>
  <si>
    <t>Age 18-64</t>
  </si>
  <si>
    <t>Age 65 and over</t>
  </si>
  <si>
    <t>Percent Without Health Insurance</t>
  </si>
  <si>
    <t xml:space="preserve">Without Health Insurance </t>
  </si>
  <si>
    <t xml:space="preserve">With Health Insurance </t>
  </si>
  <si>
    <t>Estimates of Perons Without Health Insurance - Based on the 2012-2016 American Community Survey for Cleveland Neighborhoods*</t>
  </si>
  <si>
    <t xml:space="preserve">Civilian Non-institutionalized Population Aged 18-64 </t>
  </si>
  <si>
    <t>With Medicaid/ means-tested public coverage</t>
  </si>
  <si>
    <t>With Medicaid/ means-tested public coverage only</t>
  </si>
  <si>
    <t>Percent with Medicaid/ means-tested public coverage</t>
  </si>
  <si>
    <t>Percent with Medicaid/ means-tested public coverage only</t>
  </si>
  <si>
    <t xml:space="preserve">* </t>
  </si>
  <si>
    <t>Data are based on a sample and are subject to margins of error not reported here.</t>
  </si>
  <si>
    <t xml:space="preserve">Source: </t>
  </si>
  <si>
    <t>The original source of data is the U.S. Census Bureau's American Community Survey; neighborhood level estimates were produced by The Center for Community Solutions in collaboration with the Northern Ohio Data &amp; Information Service (NODIS), Maxine Goodman Levin College of Urban Affairs, Cleveland State University.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</si>
</sst>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3" fillId="0" borderId="0" xfId="0" applyFont="1" applyFill="1"/>
    <xf numFmtId="0" fontId="1" fillId="0" borderId="0" xfId="0" applyFont="1" applyFill="1" applyAlignment="1">
      <alignment horizontal="center" wrapText="1"/>
    </xf>
    <xf numFmtId="3" fontId="0" fillId="0" borderId="1" xfId="0" applyNumberFormat="1" applyFill="1" applyBorder="1"/>
    <xf numFmtId="3" fontId="0" fillId="0" borderId="0" xfId="0" applyNumberFormat="1" applyFill="1" applyBorder="1"/>
    <xf numFmtId="3" fontId="0" fillId="0" borderId="2" xfId="0" applyNumberFormat="1" applyFill="1" applyBorder="1"/>
    <xf numFmtId="164" fontId="0" fillId="0" borderId="1" xfId="0" applyNumberFormat="1" applyFill="1" applyBorder="1"/>
    <xf numFmtId="164" fontId="0" fillId="0" borderId="0" xfId="0" applyNumberFormat="1" applyFill="1" applyBorder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0" fillId="0" borderId="4" xfId="0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3" fontId="0" fillId="0" borderId="5" xfId="0" applyNumberFormat="1" applyFill="1" applyBorder="1"/>
    <xf numFmtId="164" fontId="0" fillId="0" borderId="3" xfId="0" applyNumberFormat="1" applyFill="1" applyBorder="1"/>
    <xf numFmtId="164" fontId="0" fillId="0" borderId="4" xfId="0" applyNumberFormat="1" applyFill="1" applyBorder="1"/>
    <xf numFmtId="0" fontId="0" fillId="0" borderId="6" xfId="0" applyFill="1" applyBorder="1"/>
    <xf numFmtId="3" fontId="0" fillId="0" borderId="11" xfId="0" applyNumberFormat="1" applyFill="1" applyBorder="1"/>
    <xf numFmtId="164" fontId="0" fillId="0" borderId="12" xfId="0" applyNumberFormat="1" applyFill="1" applyBorder="1"/>
    <xf numFmtId="3" fontId="0" fillId="0" borderId="13" xfId="0" applyNumberFormat="1" applyFill="1" applyBorder="1"/>
    <xf numFmtId="164" fontId="0" fillId="0" borderId="14" xfId="0" applyNumberFormat="1" applyFill="1" applyBorder="1"/>
    <xf numFmtId="3" fontId="1" fillId="0" borderId="15" xfId="0" applyNumberFormat="1" applyFont="1" applyFill="1" applyBorder="1"/>
    <xf numFmtId="3" fontId="1" fillId="0" borderId="16" xfId="0" applyNumberFormat="1" applyFont="1" applyFill="1" applyBorder="1"/>
    <xf numFmtId="3" fontId="1" fillId="0" borderId="17" xfId="0" applyNumberFormat="1" applyFont="1" applyFill="1" applyBorder="1"/>
    <xf numFmtId="3" fontId="1" fillId="0" borderId="18" xfId="0" applyNumberFormat="1" applyFont="1" applyFill="1" applyBorder="1"/>
    <xf numFmtId="164" fontId="1" fillId="0" borderId="16" xfId="0" applyNumberFormat="1" applyFont="1" applyFill="1" applyBorder="1"/>
    <xf numFmtId="164" fontId="1" fillId="0" borderId="17" xfId="0" applyNumberFormat="1" applyFont="1" applyFill="1" applyBorder="1"/>
    <xf numFmtId="164" fontId="1" fillId="0" borderId="19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7" xfId="0" applyNumberFormat="1" applyFont="1" applyFill="1" applyBorder="1" applyAlignment="1">
      <alignment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1" fillId="0" borderId="4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14" xfId="0" applyNumberFormat="1" applyFont="1" applyFill="1" applyBorder="1" applyAlignment="1">
      <alignment horizontal="center" wrapText="1"/>
    </xf>
    <xf numFmtId="0" fontId="1" fillId="0" borderId="20" xfId="0" applyNumberFormat="1" applyFont="1" applyFill="1" applyBorder="1" applyAlignment="1">
      <alignment horizontal="center" wrapText="1"/>
    </xf>
    <xf numFmtId="0" fontId="1" fillId="0" borderId="21" xfId="0" applyNumberFormat="1" applyFont="1" applyFill="1" applyBorder="1" applyAlignment="1">
      <alignment horizontal="center" wrapText="1"/>
    </xf>
    <xf numFmtId="0" fontId="1" fillId="0" borderId="22" xfId="0" applyNumberFormat="1" applyFont="1" applyFill="1" applyBorder="1" applyAlignment="1">
      <alignment horizontal="center" wrapText="1"/>
    </xf>
    <xf numFmtId="0" fontId="1" fillId="0" borderId="23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Normal="100" workbookViewId="0">
      <pane xSplit="1" ySplit="3" topLeftCell="B19" activePane="bottomRight" state="frozen"/>
      <selection pane="topRight" activeCell="B1" sqref="B1"/>
      <selection pane="bottomLeft" activeCell="A3" sqref="A3"/>
      <selection pane="bottomRight" activeCell="C30" sqref="C30"/>
    </sheetView>
  </sheetViews>
  <sheetFormatPr defaultRowHeight="15" x14ac:dyDescent="0.25"/>
  <cols>
    <col min="1" max="1" width="20.140625" style="1" customWidth="1"/>
    <col min="2" max="2" width="15.7109375" style="1" customWidth="1"/>
    <col min="3" max="11" width="9.140625" style="1"/>
    <col min="12" max="15" width="12.28515625" style="1" customWidth="1"/>
    <col min="16" max="16384" width="9.140625" style="1"/>
  </cols>
  <sheetData>
    <row r="1" spans="1:15" s="2" customFormat="1" ht="36" customHeight="1" thickBot="1" x14ac:dyDescent="0.3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5.75" thickBot="1" x14ac:dyDescent="0.3">
      <c r="B2" s="17"/>
      <c r="C2" s="45" t="s">
        <v>41</v>
      </c>
      <c r="D2" s="46"/>
      <c r="E2" s="47"/>
      <c r="F2" s="45" t="s">
        <v>40</v>
      </c>
      <c r="G2" s="46"/>
      <c r="H2" s="47"/>
      <c r="I2" s="45" t="s">
        <v>39</v>
      </c>
      <c r="J2" s="46"/>
      <c r="K2" s="48"/>
      <c r="L2" s="29"/>
      <c r="M2" s="30"/>
      <c r="N2" s="30"/>
      <c r="O2" s="30"/>
    </row>
    <row r="3" spans="1:15" s="3" customFormat="1" ht="89.25" customHeight="1" x14ac:dyDescent="0.25">
      <c r="A3" s="33" t="s">
        <v>34</v>
      </c>
      <c r="B3" s="34" t="s">
        <v>43</v>
      </c>
      <c r="C3" s="35" t="s">
        <v>36</v>
      </c>
      <c r="D3" s="36" t="s">
        <v>37</v>
      </c>
      <c r="E3" s="37" t="s">
        <v>38</v>
      </c>
      <c r="F3" s="35" t="s">
        <v>36</v>
      </c>
      <c r="G3" s="36" t="s">
        <v>37</v>
      </c>
      <c r="H3" s="37" t="s">
        <v>38</v>
      </c>
      <c r="I3" s="35" t="s">
        <v>36</v>
      </c>
      <c r="J3" s="36" t="s">
        <v>37</v>
      </c>
      <c r="K3" s="38" t="s">
        <v>38</v>
      </c>
      <c r="L3" s="39" t="s">
        <v>44</v>
      </c>
      <c r="M3" s="40" t="s">
        <v>46</v>
      </c>
      <c r="N3" s="42" t="s">
        <v>45</v>
      </c>
      <c r="O3" s="41" t="s">
        <v>47</v>
      </c>
    </row>
    <row r="4" spans="1:15" x14ac:dyDescent="0.25">
      <c r="A4" s="1" t="s">
        <v>0</v>
      </c>
      <c r="B4" s="18">
        <v>9419</v>
      </c>
      <c r="C4" s="4">
        <v>2725.1507999</v>
      </c>
      <c r="D4" s="5">
        <v>8123.1747349999996</v>
      </c>
      <c r="E4" s="6">
        <v>1696.1064633000001</v>
      </c>
      <c r="F4" s="4">
        <v>233.66863369999999</v>
      </c>
      <c r="G4" s="5">
        <v>1497.1964942</v>
      </c>
      <c r="H4" s="6">
        <v>0.70287395340000003</v>
      </c>
      <c r="I4" s="7">
        <f>+(F4/(C4+F4))*100</f>
        <v>7.8973603811874042</v>
      </c>
      <c r="J4" s="8">
        <f t="shared" ref="J4:K4" si="0">+(G4/(D4+G4))*100</f>
        <v>15.562772563866043</v>
      </c>
      <c r="K4" s="19">
        <f t="shared" si="0"/>
        <v>4.1423272371764026E-2</v>
      </c>
      <c r="L4" s="18">
        <v>2684</v>
      </c>
      <c r="M4" s="8">
        <v>28.5</v>
      </c>
      <c r="N4" s="4">
        <v>2397</v>
      </c>
      <c r="O4" s="19">
        <v>25.45</v>
      </c>
    </row>
    <row r="5" spans="1:15" x14ac:dyDescent="0.25">
      <c r="A5" s="1" t="s">
        <v>1</v>
      </c>
      <c r="B5" s="18">
        <v>12992.086841</v>
      </c>
      <c r="C5" s="4">
        <v>5804.5188271999996</v>
      </c>
      <c r="D5" s="5">
        <v>10151.031196</v>
      </c>
      <c r="E5" s="6">
        <v>2040.6620525999999</v>
      </c>
      <c r="F5" s="4">
        <v>190.47682338999999</v>
      </c>
      <c r="G5" s="5">
        <v>2851.674634</v>
      </c>
      <c r="H5" s="6">
        <v>26.982550856</v>
      </c>
      <c r="I5" s="7">
        <f t="shared" ref="I5:I38" si="1">+(F5/(C5+F5))*100</f>
        <v>3.1772637461589177</v>
      </c>
      <c r="J5" s="8">
        <f t="shared" ref="J5:J38" si="2">+(G5/(D5+G5))*100</f>
        <v>21.931393905879052</v>
      </c>
      <c r="K5" s="19">
        <f t="shared" ref="K5:K38" si="3">+(H5/(E5+H5))*100</f>
        <v>1.3049897845548288</v>
      </c>
      <c r="L5" s="18">
        <v>4957.1113926999997</v>
      </c>
      <c r="M5" s="8">
        <v>38.15</v>
      </c>
      <c r="N5" s="4">
        <v>4473.8873519999997</v>
      </c>
      <c r="O5" s="19">
        <v>34.44</v>
      </c>
    </row>
    <row r="6" spans="1:15" x14ac:dyDescent="0.25">
      <c r="A6" s="1" t="s">
        <v>2</v>
      </c>
      <c r="B6" s="18">
        <v>5923.2725329000004</v>
      </c>
      <c r="C6" s="4">
        <v>2588.3099618000001</v>
      </c>
      <c r="D6" s="5">
        <v>4686.8099278</v>
      </c>
      <c r="E6" s="6">
        <v>782.35144699</v>
      </c>
      <c r="F6" s="4">
        <v>81.392591386999996</v>
      </c>
      <c r="G6" s="5">
        <v>1227.5331736000001</v>
      </c>
      <c r="H6" s="6">
        <v>5.0483324662999998</v>
      </c>
      <c r="I6" s="7">
        <f t="shared" si="1"/>
        <v>3.0487513033928177</v>
      </c>
      <c r="J6" s="8">
        <f t="shared" si="2"/>
        <v>20.755190433734345</v>
      </c>
      <c r="K6" s="19">
        <f t="shared" si="3"/>
        <v>0.64113968507660446</v>
      </c>
      <c r="L6" s="18">
        <v>2284.9468689999999</v>
      </c>
      <c r="M6" s="8">
        <v>38.58</v>
      </c>
      <c r="N6" s="4">
        <v>2108.7623174999999</v>
      </c>
      <c r="O6" s="19">
        <v>35.6</v>
      </c>
    </row>
    <row r="7" spans="1:15" x14ac:dyDescent="0.25">
      <c r="A7" s="1" t="s">
        <v>3</v>
      </c>
      <c r="B7" s="18">
        <v>6972</v>
      </c>
      <c r="C7" s="4">
        <v>1939</v>
      </c>
      <c r="D7" s="5">
        <v>5918</v>
      </c>
      <c r="E7" s="6">
        <v>1920</v>
      </c>
      <c r="F7" s="4">
        <v>104</v>
      </c>
      <c r="G7" s="5">
        <v>1054</v>
      </c>
      <c r="H7" s="6">
        <v>24</v>
      </c>
      <c r="I7" s="7">
        <f t="shared" si="1"/>
        <v>5.0905531081742534</v>
      </c>
      <c r="J7" s="8">
        <f t="shared" si="2"/>
        <v>15.117613310384396</v>
      </c>
      <c r="K7" s="19">
        <f t="shared" si="3"/>
        <v>1.2345679012345678</v>
      </c>
      <c r="L7" s="18">
        <v>1938</v>
      </c>
      <c r="M7" s="8">
        <v>27.8</v>
      </c>
      <c r="N7" s="4">
        <v>1739</v>
      </c>
      <c r="O7" s="19">
        <v>24.94</v>
      </c>
    </row>
    <row r="8" spans="1:15" x14ac:dyDescent="0.25">
      <c r="A8" s="1" t="s">
        <v>4</v>
      </c>
      <c r="B8" s="18">
        <v>3624.0780562</v>
      </c>
      <c r="C8" s="4">
        <v>1540.1403806999999</v>
      </c>
      <c r="D8" s="5">
        <v>2866.9031257000001</v>
      </c>
      <c r="E8" s="6">
        <v>780.62214388999996</v>
      </c>
      <c r="F8" s="4">
        <v>53.286317164000003</v>
      </c>
      <c r="G8" s="5">
        <v>708.65784484000005</v>
      </c>
      <c r="H8" s="6">
        <v>10.554728382</v>
      </c>
      <c r="I8" s="7">
        <f t="shared" si="1"/>
        <v>3.3441335729739374</v>
      </c>
      <c r="J8" s="8">
        <f t="shared" si="2"/>
        <v>19.819487086888486</v>
      </c>
      <c r="K8" s="19">
        <f t="shared" si="3"/>
        <v>1.3340542111260518</v>
      </c>
      <c r="L8" s="18">
        <v>1740.4311111</v>
      </c>
      <c r="M8" s="8">
        <v>48.02</v>
      </c>
      <c r="N8" s="4">
        <v>1559.8014089000001</v>
      </c>
      <c r="O8" s="19">
        <v>43.04</v>
      </c>
    </row>
    <row r="9" spans="1:15" x14ac:dyDescent="0.25">
      <c r="A9" s="1" t="s">
        <v>5</v>
      </c>
      <c r="B9" s="18">
        <v>5722.0865604000001</v>
      </c>
      <c r="C9" s="4">
        <v>4617.2398059999996</v>
      </c>
      <c r="D9" s="5">
        <v>4538.8652227000002</v>
      </c>
      <c r="E9" s="6">
        <v>661.46913830000005</v>
      </c>
      <c r="F9" s="4">
        <v>86.769644635000006</v>
      </c>
      <c r="G9" s="5">
        <v>1004.3917725</v>
      </c>
      <c r="H9" s="6">
        <v>8.2993062468000005</v>
      </c>
      <c r="I9" s="7">
        <f t="shared" si="1"/>
        <v>1.8445890797112847</v>
      </c>
      <c r="J9" s="8">
        <f t="shared" si="2"/>
        <v>18.119163036635676</v>
      </c>
      <c r="K9" s="19">
        <f t="shared" si="3"/>
        <v>1.2391306748432647</v>
      </c>
      <c r="L9" s="18">
        <v>3615.8587699</v>
      </c>
      <c r="M9" s="8">
        <v>63.19</v>
      </c>
      <c r="N9" s="4">
        <v>3411.8587699</v>
      </c>
      <c r="O9" s="19">
        <v>59.63</v>
      </c>
    </row>
    <row r="10" spans="1:15" x14ac:dyDescent="0.25">
      <c r="A10" s="1" t="s">
        <v>6</v>
      </c>
      <c r="B10" s="18">
        <v>5344.4922976999997</v>
      </c>
      <c r="C10" s="4">
        <v>2079.8106125999998</v>
      </c>
      <c r="D10" s="5">
        <v>4245.0603486999998</v>
      </c>
      <c r="E10" s="6">
        <v>752.66529761000004</v>
      </c>
      <c r="F10" s="4">
        <v>53.598079740000003</v>
      </c>
      <c r="G10" s="5">
        <v>1168.9027372</v>
      </c>
      <c r="H10" s="6">
        <v>15.696604524</v>
      </c>
      <c r="I10" s="7">
        <f t="shared" si="1"/>
        <v>2.5123212412344533</v>
      </c>
      <c r="J10" s="8">
        <f t="shared" si="2"/>
        <v>21.590519156738679</v>
      </c>
      <c r="K10" s="19">
        <f t="shared" si="3"/>
        <v>2.0428660609545108</v>
      </c>
      <c r="L10" s="18">
        <v>2423.3820620000001</v>
      </c>
      <c r="M10" s="8">
        <v>45.34</v>
      </c>
      <c r="N10" s="4">
        <v>2221.6191853</v>
      </c>
      <c r="O10" s="19">
        <v>41.57</v>
      </c>
    </row>
    <row r="11" spans="1:15" x14ac:dyDescent="0.25">
      <c r="A11" s="1" t="s">
        <v>7</v>
      </c>
      <c r="B11" s="18">
        <v>7190.9030272</v>
      </c>
      <c r="C11" s="4">
        <v>2613.2257055</v>
      </c>
      <c r="D11" s="5">
        <v>5503.9832757000004</v>
      </c>
      <c r="E11" s="6">
        <v>1398.1612132</v>
      </c>
      <c r="F11" s="4">
        <v>280</v>
      </c>
      <c r="G11" s="5">
        <v>1686.7998906</v>
      </c>
      <c r="H11" s="6">
        <v>40.037449928000001</v>
      </c>
      <c r="I11" s="7">
        <f t="shared" si="1"/>
        <v>9.6777793542937953</v>
      </c>
      <c r="J11" s="8">
        <f t="shared" si="2"/>
        <v>23.457804964906746</v>
      </c>
      <c r="K11" s="19">
        <f t="shared" si="3"/>
        <v>2.7838608778095253</v>
      </c>
      <c r="L11" s="18">
        <v>2265.6532926999998</v>
      </c>
      <c r="M11" s="8">
        <v>31.51</v>
      </c>
      <c r="N11" s="4">
        <v>2060.8897763999998</v>
      </c>
      <c r="O11" s="19">
        <v>28.66</v>
      </c>
    </row>
    <row r="12" spans="1:15" x14ac:dyDescent="0.25">
      <c r="A12" s="1" t="s">
        <v>8</v>
      </c>
      <c r="B12" s="18">
        <v>6152.4936969</v>
      </c>
      <c r="C12" s="4">
        <v>2822.4982737</v>
      </c>
      <c r="D12" s="5">
        <v>5129.7104030999999</v>
      </c>
      <c r="E12" s="6">
        <v>731.66450287999999</v>
      </c>
      <c r="F12" s="4">
        <v>75.228537032000006</v>
      </c>
      <c r="G12" s="5">
        <v>1110.2755133000001</v>
      </c>
      <c r="H12" s="6">
        <v>2.7737014165999998</v>
      </c>
      <c r="I12" s="7">
        <f t="shared" si="1"/>
        <v>2.5961224761901001</v>
      </c>
      <c r="J12" s="8">
        <f t="shared" si="2"/>
        <v>17.792916974090627</v>
      </c>
      <c r="K12" s="19">
        <f t="shared" si="3"/>
        <v>0.37766300832028221</v>
      </c>
      <c r="L12" s="18">
        <v>2696.1728023999999</v>
      </c>
      <c r="M12" s="8">
        <v>43.82</v>
      </c>
      <c r="N12" s="4">
        <v>2475.9108689</v>
      </c>
      <c r="O12" s="19">
        <v>40.24</v>
      </c>
    </row>
    <row r="13" spans="1:15" x14ac:dyDescent="0.25">
      <c r="A13" s="1" t="s">
        <v>9</v>
      </c>
      <c r="B13" s="18">
        <v>298.83894458999998</v>
      </c>
      <c r="C13" s="4">
        <v>430.79552658</v>
      </c>
      <c r="D13" s="5">
        <v>445.60913663000002</v>
      </c>
      <c r="E13" s="6">
        <v>26.231590580999999</v>
      </c>
      <c r="F13" s="4">
        <v>0.57054312819999997</v>
      </c>
      <c r="G13" s="5">
        <v>35.056931366000001</v>
      </c>
      <c r="H13" s="6">
        <v>1.7449143600000001E-2</v>
      </c>
      <c r="I13" s="7">
        <f t="shared" si="1"/>
        <v>0.1322642572666754</v>
      </c>
      <c r="J13" s="8">
        <f t="shared" si="2"/>
        <v>7.2934067329029215</v>
      </c>
      <c r="K13" s="19">
        <f t="shared" si="3"/>
        <v>6.6475359796294042E-2</v>
      </c>
      <c r="L13" s="18">
        <v>119.87624175000001</v>
      </c>
      <c r="M13" s="8">
        <v>40.11</v>
      </c>
      <c r="N13" s="4">
        <v>108.71945082000001</v>
      </c>
      <c r="O13" s="19">
        <v>36.380000000000003</v>
      </c>
    </row>
    <row r="14" spans="1:15" x14ac:dyDescent="0.25">
      <c r="A14" s="1" t="s">
        <v>10</v>
      </c>
      <c r="B14" s="18">
        <v>7272.0817585000004</v>
      </c>
      <c r="C14" s="4">
        <v>2594.7871525</v>
      </c>
      <c r="D14" s="5">
        <v>5780.8049909000001</v>
      </c>
      <c r="E14" s="6">
        <v>1013.6955856</v>
      </c>
      <c r="F14" s="4">
        <v>23.145330202</v>
      </c>
      <c r="G14" s="5">
        <v>1484.9860802000001</v>
      </c>
      <c r="H14" s="6">
        <v>0.62906604050000003</v>
      </c>
      <c r="I14" s="7">
        <f t="shared" si="1"/>
        <v>0.88410722411417664</v>
      </c>
      <c r="J14" s="8">
        <f t="shared" si="2"/>
        <v>20.438050938549509</v>
      </c>
      <c r="K14" s="19">
        <f t="shared" si="3"/>
        <v>6.2018214728646423E-2</v>
      </c>
      <c r="L14" s="18">
        <v>2420.7425873000002</v>
      </c>
      <c r="M14" s="8">
        <v>33.29</v>
      </c>
      <c r="N14" s="4">
        <v>2117.4354168999998</v>
      </c>
      <c r="O14" s="19">
        <v>29.12</v>
      </c>
    </row>
    <row r="15" spans="1:15" x14ac:dyDescent="0.25">
      <c r="A15" s="1" t="s">
        <v>11</v>
      </c>
      <c r="B15" s="18">
        <v>8508.2305013999994</v>
      </c>
      <c r="C15" s="4">
        <v>337.55950371</v>
      </c>
      <c r="D15" s="5">
        <v>7222.6646167999997</v>
      </c>
      <c r="E15" s="6">
        <v>406.94027168999997</v>
      </c>
      <c r="F15" s="4">
        <v>0</v>
      </c>
      <c r="G15" s="5">
        <v>1285.6225158</v>
      </c>
      <c r="H15" s="6">
        <v>0</v>
      </c>
      <c r="I15" s="7">
        <f t="shared" si="1"/>
        <v>0</v>
      </c>
      <c r="J15" s="8">
        <f t="shared" si="2"/>
        <v>15.110238944264845</v>
      </c>
      <c r="K15" s="19">
        <f t="shared" si="3"/>
        <v>0</v>
      </c>
      <c r="L15" s="18">
        <v>1377.7179666</v>
      </c>
      <c r="M15" s="8">
        <v>16.190000000000001</v>
      </c>
      <c r="N15" s="4">
        <v>1160.8544568</v>
      </c>
      <c r="O15" s="19">
        <v>13.64</v>
      </c>
    </row>
    <row r="16" spans="1:15" x14ac:dyDescent="0.25">
      <c r="A16" s="1" t="s">
        <v>12</v>
      </c>
      <c r="B16" s="18">
        <v>4946</v>
      </c>
      <c r="C16" s="4">
        <v>810</v>
      </c>
      <c r="D16" s="5">
        <v>4389</v>
      </c>
      <c r="E16" s="6">
        <v>734</v>
      </c>
      <c r="F16" s="4">
        <v>81</v>
      </c>
      <c r="G16" s="5">
        <v>557</v>
      </c>
      <c r="H16" s="6">
        <v>0</v>
      </c>
      <c r="I16" s="7">
        <f t="shared" si="1"/>
        <v>9.0909090909090917</v>
      </c>
      <c r="J16" s="8">
        <f t="shared" si="2"/>
        <v>11.261625556004851</v>
      </c>
      <c r="K16" s="19">
        <f t="shared" si="3"/>
        <v>0</v>
      </c>
      <c r="L16" s="18">
        <v>914</v>
      </c>
      <c r="M16" s="8">
        <v>18.48</v>
      </c>
      <c r="N16" s="4">
        <v>819</v>
      </c>
      <c r="O16" s="19">
        <v>16.559999999999999</v>
      </c>
    </row>
    <row r="17" spans="1:15" x14ac:dyDescent="0.25">
      <c r="A17" s="1" t="s">
        <v>13</v>
      </c>
      <c r="B17" s="18">
        <v>2975</v>
      </c>
      <c r="C17" s="4">
        <v>1132</v>
      </c>
      <c r="D17" s="5">
        <v>2522</v>
      </c>
      <c r="E17" s="6">
        <v>781</v>
      </c>
      <c r="F17" s="4">
        <v>38</v>
      </c>
      <c r="G17" s="5">
        <v>453</v>
      </c>
      <c r="H17" s="6">
        <v>0</v>
      </c>
      <c r="I17" s="7">
        <f t="shared" si="1"/>
        <v>3.2478632478632483</v>
      </c>
      <c r="J17" s="8">
        <f t="shared" si="2"/>
        <v>15.226890756302522</v>
      </c>
      <c r="K17" s="19">
        <f t="shared" si="3"/>
        <v>0</v>
      </c>
      <c r="L17" s="18">
        <v>912</v>
      </c>
      <c r="M17" s="8">
        <v>30.66</v>
      </c>
      <c r="N17" s="4">
        <v>811</v>
      </c>
      <c r="O17" s="19">
        <v>27.26</v>
      </c>
    </row>
    <row r="18" spans="1:15" x14ac:dyDescent="0.25">
      <c r="A18" s="1" t="s">
        <v>14</v>
      </c>
      <c r="B18" s="18">
        <v>2857.2993833</v>
      </c>
      <c r="C18" s="4">
        <v>1204.8192971999999</v>
      </c>
      <c r="D18" s="5">
        <v>2276.1787349000001</v>
      </c>
      <c r="E18" s="6">
        <v>1016.0456802</v>
      </c>
      <c r="F18" s="4">
        <v>42.439741646999998</v>
      </c>
      <c r="G18" s="5">
        <v>570.62058246000004</v>
      </c>
      <c r="H18" s="6">
        <v>6.7006937532000004</v>
      </c>
      <c r="I18" s="7">
        <f t="shared" si="1"/>
        <v>3.4026405361818384</v>
      </c>
      <c r="J18" s="8">
        <f t="shared" si="2"/>
        <v>20.044285488629704</v>
      </c>
      <c r="K18" s="19">
        <f t="shared" si="3"/>
        <v>0.6551667083697349</v>
      </c>
      <c r="L18" s="18">
        <v>1085.1565347999999</v>
      </c>
      <c r="M18" s="8">
        <v>37.979999999999997</v>
      </c>
      <c r="N18" s="4">
        <v>982.78752482000004</v>
      </c>
      <c r="O18" s="19">
        <v>34.4</v>
      </c>
    </row>
    <row r="19" spans="1:15" x14ac:dyDescent="0.25">
      <c r="A19" s="1" t="s">
        <v>15</v>
      </c>
      <c r="B19" s="18">
        <v>14411.600611</v>
      </c>
      <c r="C19" s="4">
        <v>5695.1443078000002</v>
      </c>
      <c r="D19" s="5">
        <v>12098.401567999999</v>
      </c>
      <c r="E19" s="6">
        <v>3770.8243213000001</v>
      </c>
      <c r="F19" s="4">
        <v>137.05907354999999</v>
      </c>
      <c r="G19" s="5">
        <v>2308.9242494999999</v>
      </c>
      <c r="H19" s="6">
        <v>12.258761433</v>
      </c>
      <c r="I19" s="7">
        <f t="shared" si="1"/>
        <v>2.350039334846969</v>
      </c>
      <c r="J19" s="8">
        <f t="shared" si="2"/>
        <v>16.026043130748405</v>
      </c>
      <c r="K19" s="19">
        <f t="shared" si="3"/>
        <v>0.32404155988411293</v>
      </c>
      <c r="L19" s="18">
        <v>5422.1372044</v>
      </c>
      <c r="M19" s="8">
        <v>37.619999999999997</v>
      </c>
      <c r="N19" s="4">
        <v>5003.2071228000004</v>
      </c>
      <c r="O19" s="19">
        <v>34.72</v>
      </c>
    </row>
    <row r="20" spans="1:15" x14ac:dyDescent="0.25">
      <c r="A20" s="1" t="s">
        <v>16</v>
      </c>
      <c r="B20" s="18">
        <v>2925</v>
      </c>
      <c r="C20" s="4">
        <v>537</v>
      </c>
      <c r="D20" s="5">
        <v>2444</v>
      </c>
      <c r="E20" s="6">
        <v>575</v>
      </c>
      <c r="F20" s="4">
        <v>98</v>
      </c>
      <c r="G20" s="5">
        <v>481</v>
      </c>
      <c r="H20" s="6">
        <v>8</v>
      </c>
      <c r="I20" s="7">
        <f t="shared" si="1"/>
        <v>15.433070866141732</v>
      </c>
      <c r="J20" s="8">
        <f t="shared" si="2"/>
        <v>16.444444444444446</v>
      </c>
      <c r="K20" s="19">
        <f t="shared" si="3"/>
        <v>1.3722126929674099</v>
      </c>
      <c r="L20" s="18">
        <v>1055</v>
      </c>
      <c r="M20" s="8">
        <v>36.07</v>
      </c>
      <c r="N20" s="4">
        <v>1015</v>
      </c>
      <c r="O20" s="19">
        <v>34.700000000000003</v>
      </c>
    </row>
    <row r="21" spans="1:15" x14ac:dyDescent="0.25">
      <c r="A21" s="1" t="s">
        <v>17</v>
      </c>
      <c r="B21" s="18">
        <v>199.67982481999999</v>
      </c>
      <c r="C21" s="4">
        <v>80.782720021000003</v>
      </c>
      <c r="D21" s="5">
        <v>171.39083418999999</v>
      </c>
      <c r="E21" s="6">
        <v>40.267864074000002</v>
      </c>
      <c r="F21" s="4">
        <v>1.7408659539</v>
      </c>
      <c r="G21" s="5">
        <v>18.889968024000002</v>
      </c>
      <c r="H21" s="6">
        <v>0</v>
      </c>
      <c r="I21" s="7">
        <f t="shared" si="1"/>
        <v>2.1095374532433597</v>
      </c>
      <c r="J21" s="8">
        <f t="shared" si="2"/>
        <v>9.9274166411992155</v>
      </c>
      <c r="K21" s="19">
        <f t="shared" si="3"/>
        <v>0</v>
      </c>
      <c r="L21" s="18">
        <v>38.330314076000001</v>
      </c>
      <c r="M21" s="8">
        <v>19.2</v>
      </c>
      <c r="N21" s="4">
        <v>32.178184954000002</v>
      </c>
      <c r="O21" s="19">
        <v>16.11</v>
      </c>
    </row>
    <row r="22" spans="1:15" x14ac:dyDescent="0.25">
      <c r="A22" s="1" t="s">
        <v>18</v>
      </c>
      <c r="B22" s="18">
        <v>6298.4729261000002</v>
      </c>
      <c r="C22" s="4">
        <v>2950.6187427</v>
      </c>
      <c r="D22" s="5">
        <v>5233.7759483999998</v>
      </c>
      <c r="E22" s="6">
        <v>1530.0348025999999</v>
      </c>
      <c r="F22" s="4">
        <v>101.10741547000001</v>
      </c>
      <c r="G22" s="5">
        <v>1070.5834806</v>
      </c>
      <c r="H22" s="6">
        <v>16</v>
      </c>
      <c r="I22" s="7">
        <f t="shared" si="1"/>
        <v>3.313122155450217</v>
      </c>
      <c r="J22" s="8">
        <f t="shared" si="2"/>
        <v>16.981637748560544</v>
      </c>
      <c r="K22" s="19">
        <f t="shared" si="3"/>
        <v>1.0349055514851577</v>
      </c>
      <c r="L22" s="18">
        <v>2962.4087082999999</v>
      </c>
      <c r="M22" s="8">
        <v>47.03</v>
      </c>
      <c r="N22" s="4">
        <v>2677.240663</v>
      </c>
      <c r="O22" s="19">
        <v>42.51</v>
      </c>
    </row>
    <row r="23" spans="1:15" x14ac:dyDescent="0.25">
      <c r="A23" s="1" t="s">
        <v>19</v>
      </c>
      <c r="B23" s="18">
        <v>10785.275610000001</v>
      </c>
      <c r="C23" s="4">
        <v>3801.6175472</v>
      </c>
      <c r="D23" s="5">
        <v>8702.7390534999995</v>
      </c>
      <c r="E23" s="6">
        <v>1958.9171917000001</v>
      </c>
      <c r="F23" s="4">
        <v>175.27447612</v>
      </c>
      <c r="G23" s="5">
        <v>1876.9667367</v>
      </c>
      <c r="H23" s="6">
        <v>12.297126047000001</v>
      </c>
      <c r="I23" s="7">
        <f t="shared" si="1"/>
        <v>4.407322982173322</v>
      </c>
      <c r="J23" s="8">
        <f t="shared" si="2"/>
        <v>17.741199745257923</v>
      </c>
      <c r="K23" s="19">
        <f t="shared" si="3"/>
        <v>0.62383506127608712</v>
      </c>
      <c r="L23" s="18">
        <v>2859.7450595</v>
      </c>
      <c r="M23" s="8">
        <v>26.52</v>
      </c>
      <c r="N23" s="4">
        <v>2687.1144061999998</v>
      </c>
      <c r="O23" s="19">
        <v>24.91</v>
      </c>
    </row>
    <row r="24" spans="1:15" x14ac:dyDescent="0.25">
      <c r="A24" s="1" t="s">
        <v>20</v>
      </c>
      <c r="B24" s="18">
        <v>16978.044565</v>
      </c>
      <c r="C24" s="4">
        <v>5161.4489329999997</v>
      </c>
      <c r="D24" s="5">
        <v>15134.695377</v>
      </c>
      <c r="E24" s="6">
        <v>3723.7084808</v>
      </c>
      <c r="F24" s="4">
        <v>158.31602422</v>
      </c>
      <c r="G24" s="5">
        <v>1856.9468010999999</v>
      </c>
      <c r="H24" s="6">
        <v>0</v>
      </c>
      <c r="I24" s="7">
        <f t="shared" si="1"/>
        <v>2.9759965993447333</v>
      </c>
      <c r="J24" s="8">
        <f t="shared" si="2"/>
        <v>10.928589371387311</v>
      </c>
      <c r="K24" s="19">
        <f t="shared" si="3"/>
        <v>0</v>
      </c>
      <c r="L24" s="18">
        <v>2268.9246265000002</v>
      </c>
      <c r="M24" s="8">
        <v>13.36</v>
      </c>
      <c r="N24" s="4">
        <v>2025.7074089</v>
      </c>
      <c r="O24" s="19">
        <v>11.93</v>
      </c>
    </row>
    <row r="25" spans="1:15" x14ac:dyDescent="0.25">
      <c r="A25" s="1" t="s">
        <v>21</v>
      </c>
      <c r="B25" s="18">
        <v>3356.4744446999998</v>
      </c>
      <c r="C25" s="4">
        <v>2042.2550441000001</v>
      </c>
      <c r="D25" s="5">
        <v>2572.1231776</v>
      </c>
      <c r="E25" s="6">
        <v>783.64482665000003</v>
      </c>
      <c r="F25" s="4">
        <v>54.592616559</v>
      </c>
      <c r="G25" s="5">
        <v>805.35726661000001</v>
      </c>
      <c r="H25" s="6">
        <v>31.427615451000001</v>
      </c>
      <c r="I25" s="7">
        <f t="shared" si="1"/>
        <v>2.6035566428246177</v>
      </c>
      <c r="J25" s="8">
        <f t="shared" si="2"/>
        <v>23.844912795590588</v>
      </c>
      <c r="K25" s="19">
        <f t="shared" si="3"/>
        <v>3.8558064078316168</v>
      </c>
      <c r="L25" s="18">
        <v>1500.8291185999999</v>
      </c>
      <c r="M25" s="8">
        <v>44.71</v>
      </c>
      <c r="N25" s="4">
        <v>1417.4495334000001</v>
      </c>
      <c r="O25" s="19">
        <v>42.23</v>
      </c>
    </row>
    <row r="26" spans="1:15" x14ac:dyDescent="0.25">
      <c r="A26" s="1" t="s">
        <v>22</v>
      </c>
      <c r="B26" s="18">
        <v>5576.7063758000004</v>
      </c>
      <c r="C26" s="4">
        <v>1907.3100698000001</v>
      </c>
      <c r="D26" s="5">
        <v>4826.5385004</v>
      </c>
      <c r="E26" s="6">
        <v>2476.250207</v>
      </c>
      <c r="F26" s="4">
        <v>159.92382698</v>
      </c>
      <c r="G26" s="5">
        <v>747.40692596999997</v>
      </c>
      <c r="H26" s="6">
        <v>38</v>
      </c>
      <c r="I26" s="7">
        <f t="shared" si="1"/>
        <v>7.736126387493127</v>
      </c>
      <c r="J26" s="8">
        <f t="shared" si="2"/>
        <v>13.408938710344435</v>
      </c>
      <c r="K26" s="19">
        <f t="shared" si="3"/>
        <v>1.5113849804686523</v>
      </c>
      <c r="L26" s="18">
        <v>1081.0100671</v>
      </c>
      <c r="M26" s="8">
        <v>19.38</v>
      </c>
      <c r="N26" s="4">
        <v>1002.6224832</v>
      </c>
      <c r="O26" s="19">
        <v>17.98</v>
      </c>
    </row>
    <row r="27" spans="1:15" x14ac:dyDescent="0.25">
      <c r="A27" s="1" t="s">
        <v>23</v>
      </c>
      <c r="B27" s="18">
        <v>2470.2181627999998</v>
      </c>
      <c r="C27" s="4">
        <v>596.33499258999996</v>
      </c>
      <c r="D27" s="5">
        <v>2087.0537761999999</v>
      </c>
      <c r="E27" s="6">
        <v>901.63799251</v>
      </c>
      <c r="F27" s="4">
        <v>41.708079112999997</v>
      </c>
      <c r="G27" s="5">
        <v>376.35179839</v>
      </c>
      <c r="H27" s="6">
        <v>12</v>
      </c>
      <c r="I27" s="7">
        <f t="shared" si="1"/>
        <v>6.5368751676398622</v>
      </c>
      <c r="J27" s="8">
        <f t="shared" si="2"/>
        <v>15.277703447295258</v>
      </c>
      <c r="K27" s="19">
        <f t="shared" si="3"/>
        <v>1.3134304941755863</v>
      </c>
      <c r="L27" s="18">
        <v>879.63152401000002</v>
      </c>
      <c r="M27" s="8">
        <v>35.61</v>
      </c>
      <c r="N27" s="4">
        <v>813.63152401000002</v>
      </c>
      <c r="O27" s="19">
        <v>32.94</v>
      </c>
    </row>
    <row r="28" spans="1:15" x14ac:dyDescent="0.25">
      <c r="A28" s="1" t="s">
        <v>24</v>
      </c>
      <c r="B28" s="18">
        <v>8977.7751843999995</v>
      </c>
      <c r="C28" s="4">
        <v>3310.2101173000001</v>
      </c>
      <c r="D28" s="5">
        <v>7049.8894336000003</v>
      </c>
      <c r="E28" s="6">
        <v>2715.3454098000002</v>
      </c>
      <c r="F28" s="4">
        <v>87.216232056999999</v>
      </c>
      <c r="G28" s="5">
        <v>1951.8922706999999</v>
      </c>
      <c r="H28" s="6">
        <v>9</v>
      </c>
      <c r="I28" s="7">
        <f t="shared" si="1"/>
        <v>2.5671264977828474</v>
      </c>
      <c r="J28" s="8">
        <f t="shared" si="2"/>
        <v>21.683399296026185</v>
      </c>
      <c r="K28" s="19">
        <f t="shared" si="3"/>
        <v>0.33035458600900053</v>
      </c>
      <c r="L28" s="18">
        <v>2951.692466</v>
      </c>
      <c r="M28" s="8">
        <v>32.880000000000003</v>
      </c>
      <c r="N28" s="4">
        <v>2779.9304126000002</v>
      </c>
      <c r="O28" s="19">
        <v>30.96</v>
      </c>
    </row>
    <row r="29" spans="1:15" x14ac:dyDescent="0.25">
      <c r="A29" s="1" t="s">
        <v>25</v>
      </c>
      <c r="B29" s="18">
        <v>9491.0969728</v>
      </c>
      <c r="C29" s="4">
        <v>2414.7742944000001</v>
      </c>
      <c r="D29" s="5">
        <v>8152.0167241999998</v>
      </c>
      <c r="E29" s="6">
        <v>2365.8387868</v>
      </c>
      <c r="F29" s="4">
        <v>257</v>
      </c>
      <c r="G29" s="5">
        <v>1339.2001094</v>
      </c>
      <c r="H29" s="6">
        <v>8.9625500720000009</v>
      </c>
      <c r="I29" s="7">
        <f t="shared" si="1"/>
        <v>9.6190760027397619</v>
      </c>
      <c r="J29" s="8">
        <f t="shared" si="2"/>
        <v>14.109888467188711</v>
      </c>
      <c r="K29" s="19">
        <f t="shared" si="3"/>
        <v>0.37740209813950748</v>
      </c>
      <c r="L29" s="18">
        <v>2498.3467073000002</v>
      </c>
      <c r="M29" s="8">
        <v>26.32</v>
      </c>
      <c r="N29" s="4">
        <v>2203.1102236000002</v>
      </c>
      <c r="O29" s="19">
        <v>23.21</v>
      </c>
    </row>
    <row r="30" spans="1:15" x14ac:dyDescent="0.25">
      <c r="A30" s="1" t="s">
        <v>26</v>
      </c>
      <c r="B30" s="18">
        <v>5996.6844474999998</v>
      </c>
      <c r="C30" s="4">
        <v>1679.1885734</v>
      </c>
      <c r="D30" s="5">
        <v>5220.0636957999996</v>
      </c>
      <c r="E30" s="6">
        <v>628.90873165999994</v>
      </c>
      <c r="F30" s="4">
        <v>29.336692901999999</v>
      </c>
      <c r="G30" s="5">
        <v>771.90383143999998</v>
      </c>
      <c r="H30" s="6">
        <v>5.6223306076000004</v>
      </c>
      <c r="I30" s="7">
        <f t="shared" si="1"/>
        <v>1.717076913091107</v>
      </c>
      <c r="J30" s="8">
        <f t="shared" si="2"/>
        <v>12.882309991348565</v>
      </c>
      <c r="K30" s="19">
        <f t="shared" si="3"/>
        <v>0.88606073712257472</v>
      </c>
      <c r="L30" s="18">
        <v>1825.1064778</v>
      </c>
      <c r="M30" s="8">
        <v>30.44</v>
      </c>
      <c r="N30" s="4">
        <v>1640.867176</v>
      </c>
      <c r="O30" s="19">
        <v>27.36</v>
      </c>
    </row>
    <row r="31" spans="1:15" x14ac:dyDescent="0.25">
      <c r="A31" s="1" t="s">
        <v>27</v>
      </c>
      <c r="B31" s="18">
        <v>22208</v>
      </c>
      <c r="C31" s="4">
        <v>7002</v>
      </c>
      <c r="D31" s="5">
        <v>18572</v>
      </c>
      <c r="E31" s="6">
        <v>4243</v>
      </c>
      <c r="F31" s="4">
        <v>216</v>
      </c>
      <c r="G31" s="5">
        <v>3636</v>
      </c>
      <c r="H31" s="6">
        <v>28</v>
      </c>
      <c r="I31" s="7">
        <f t="shared" si="1"/>
        <v>2.9925187032418954</v>
      </c>
      <c r="J31" s="8">
        <f t="shared" si="2"/>
        <v>16.372478386167145</v>
      </c>
      <c r="K31" s="19">
        <f t="shared" si="3"/>
        <v>0.65558417232498245</v>
      </c>
      <c r="L31" s="18">
        <v>4928</v>
      </c>
      <c r="M31" s="8">
        <v>22.19</v>
      </c>
      <c r="N31" s="4">
        <v>4538</v>
      </c>
      <c r="O31" s="19">
        <v>20.43</v>
      </c>
    </row>
    <row r="32" spans="1:15" x14ac:dyDescent="0.25">
      <c r="A32" s="1" t="s">
        <v>28</v>
      </c>
      <c r="B32" s="18">
        <v>3670</v>
      </c>
      <c r="C32" s="4">
        <v>1521</v>
      </c>
      <c r="D32" s="5">
        <v>2753</v>
      </c>
      <c r="E32" s="6">
        <v>640</v>
      </c>
      <c r="F32" s="4">
        <v>12</v>
      </c>
      <c r="G32" s="5">
        <v>917</v>
      </c>
      <c r="H32" s="6">
        <v>0</v>
      </c>
      <c r="I32" s="7">
        <f t="shared" si="1"/>
        <v>0.78277886497064575</v>
      </c>
      <c r="J32" s="8">
        <f t="shared" si="2"/>
        <v>24.986376021798364</v>
      </c>
      <c r="K32" s="19">
        <f t="shared" si="3"/>
        <v>0</v>
      </c>
      <c r="L32" s="18">
        <v>1574</v>
      </c>
      <c r="M32" s="8">
        <v>42.89</v>
      </c>
      <c r="N32" s="4">
        <v>1445</v>
      </c>
      <c r="O32" s="19">
        <v>39.369999999999997</v>
      </c>
    </row>
    <row r="33" spans="1:15" x14ac:dyDescent="0.25">
      <c r="A33" s="1" t="s">
        <v>29</v>
      </c>
      <c r="B33" s="18">
        <v>6248.1218650999999</v>
      </c>
      <c r="C33" s="4">
        <v>2614.4971263000002</v>
      </c>
      <c r="D33" s="5">
        <v>4732.6117259000002</v>
      </c>
      <c r="E33" s="6">
        <v>871.96844505000001</v>
      </c>
      <c r="F33" s="4">
        <v>126.01493146</v>
      </c>
      <c r="G33" s="5">
        <v>1461.4234121</v>
      </c>
      <c r="H33" s="6">
        <v>10.657192675999999</v>
      </c>
      <c r="I33" s="7">
        <f t="shared" si="1"/>
        <v>4.5982257623416647</v>
      </c>
      <c r="J33" s="8">
        <f t="shared" si="2"/>
        <v>23.594044585479715</v>
      </c>
      <c r="K33" s="19">
        <f t="shared" si="3"/>
        <v>1.2074420026430719</v>
      </c>
      <c r="L33" s="18">
        <v>2476.2092968000002</v>
      </c>
      <c r="M33" s="8">
        <v>39.630000000000003</v>
      </c>
      <c r="N33" s="4">
        <v>2218.7197842</v>
      </c>
      <c r="O33" s="19">
        <v>35.51</v>
      </c>
    </row>
    <row r="34" spans="1:15" x14ac:dyDescent="0.25">
      <c r="A34" s="1" t="s">
        <v>30</v>
      </c>
      <c r="B34" s="18">
        <v>5683.8145809999996</v>
      </c>
      <c r="C34" s="4">
        <v>1224.8578339999999</v>
      </c>
      <c r="D34" s="5">
        <v>4726.2327056000004</v>
      </c>
      <c r="E34" s="6">
        <v>506.78574272999998</v>
      </c>
      <c r="F34" s="4">
        <v>62.935442006000002</v>
      </c>
      <c r="G34" s="5">
        <v>945.27853157000004</v>
      </c>
      <c r="H34" s="6">
        <v>0</v>
      </c>
      <c r="I34" s="7">
        <f t="shared" si="1"/>
        <v>4.8870764569597576</v>
      </c>
      <c r="J34" s="8">
        <f t="shared" si="2"/>
        <v>16.667136712607132</v>
      </c>
      <c r="K34" s="19">
        <f t="shared" si="3"/>
        <v>0</v>
      </c>
      <c r="L34" s="18">
        <v>1307.7649472000001</v>
      </c>
      <c r="M34" s="8">
        <v>23.01</v>
      </c>
      <c r="N34" s="4">
        <v>1158.9645432</v>
      </c>
      <c r="O34" s="19">
        <v>20.39</v>
      </c>
    </row>
    <row r="35" spans="1:15" x14ac:dyDescent="0.25">
      <c r="A35" s="1" t="s">
        <v>31</v>
      </c>
      <c r="B35" s="18">
        <v>10670.07653</v>
      </c>
      <c r="C35" s="4">
        <v>4323.3264317000003</v>
      </c>
      <c r="D35" s="5">
        <v>8361.3261375999991</v>
      </c>
      <c r="E35" s="6">
        <v>3299.8340619999999</v>
      </c>
      <c r="F35" s="4">
        <v>138.27292813</v>
      </c>
      <c r="G35" s="5">
        <v>2321.8284960000001</v>
      </c>
      <c r="H35" s="6">
        <v>24.017656166999998</v>
      </c>
      <c r="I35" s="7">
        <f t="shared" si="1"/>
        <v>3.0991785003140353</v>
      </c>
      <c r="J35" s="8">
        <f t="shared" si="2"/>
        <v>21.733547586192643</v>
      </c>
      <c r="K35" s="19">
        <f t="shared" si="3"/>
        <v>0.72258506706926695</v>
      </c>
      <c r="L35" s="18">
        <v>3887.1270085000001</v>
      </c>
      <c r="M35" s="8">
        <v>36.43</v>
      </c>
      <c r="N35" s="4">
        <v>3519.3968263000002</v>
      </c>
      <c r="O35" s="19">
        <v>32.979999999999997</v>
      </c>
    </row>
    <row r="36" spans="1:15" x14ac:dyDescent="0.25">
      <c r="A36" s="1" t="s">
        <v>32</v>
      </c>
      <c r="B36" s="18">
        <v>6284.2117655000002</v>
      </c>
      <c r="C36" s="4">
        <v>433.76860054999997</v>
      </c>
      <c r="D36" s="5">
        <v>5570.3604791999996</v>
      </c>
      <c r="E36" s="6">
        <v>780.47705647999999</v>
      </c>
      <c r="F36" s="4">
        <v>34.624124696000003</v>
      </c>
      <c r="G36" s="5">
        <v>712.23957659999996</v>
      </c>
      <c r="H36" s="6">
        <v>4.7412385664999999</v>
      </c>
      <c r="I36" s="7">
        <f t="shared" si="1"/>
        <v>7.3921141020743653</v>
      </c>
      <c r="J36" s="8">
        <f t="shared" si="2"/>
        <v>11.336700892530494</v>
      </c>
      <c r="K36" s="19">
        <f t="shared" si="3"/>
        <v>0.60381152558591722</v>
      </c>
      <c r="L36" s="18">
        <v>578.71748716000002</v>
      </c>
      <c r="M36" s="8">
        <v>9.2100000000000009</v>
      </c>
      <c r="N36" s="4">
        <v>485.07373101000002</v>
      </c>
      <c r="O36" s="19">
        <v>7.72</v>
      </c>
    </row>
    <row r="37" spans="1:15" x14ac:dyDescent="0.25">
      <c r="A37" s="11" t="s">
        <v>33</v>
      </c>
      <c r="B37" s="20">
        <v>12647.882533</v>
      </c>
      <c r="C37" s="12">
        <v>5319.0088176999998</v>
      </c>
      <c r="D37" s="13">
        <v>9723.9851474999996</v>
      </c>
      <c r="E37" s="14">
        <v>1610.9406919999999</v>
      </c>
      <c r="F37" s="12">
        <v>99.301028756999997</v>
      </c>
      <c r="G37" s="13">
        <v>2850.0883752999998</v>
      </c>
      <c r="H37" s="14">
        <v>8.5727722680999996</v>
      </c>
      <c r="I37" s="15">
        <f t="shared" si="1"/>
        <v>1.8326938025135706</v>
      </c>
      <c r="J37" s="16">
        <f t="shared" si="2"/>
        <v>22.66638866181324</v>
      </c>
      <c r="K37" s="21">
        <f t="shared" si="3"/>
        <v>0.52934245112770695</v>
      </c>
      <c r="L37" s="20">
        <v>4139.9693564999998</v>
      </c>
      <c r="M37" s="16">
        <v>32.729999999999997</v>
      </c>
      <c r="N37" s="12">
        <v>3811.2594484000001</v>
      </c>
      <c r="O37" s="21">
        <v>30.13</v>
      </c>
    </row>
    <row r="38" spans="1:15" s="10" customFormat="1" ht="15.75" thickBot="1" x14ac:dyDescent="0.3">
      <c r="A38" s="9" t="s">
        <v>35</v>
      </c>
      <c r="B38" s="22">
        <f>SUM(B4:B37)</f>
        <v>245076.99999961001</v>
      </c>
      <c r="C38" s="23">
        <f t="shared" ref="C38:G38" si="4">SUM(C4:C37)</f>
        <v>85854.999999951004</v>
      </c>
      <c r="D38" s="24">
        <f t="shared" si="4"/>
        <v>201931.99999861998</v>
      </c>
      <c r="E38" s="25">
        <f t="shared" si="4"/>
        <v>48164.999999994987</v>
      </c>
      <c r="F38" s="23">
        <f t="shared" si="4"/>
        <v>3333.9999999990991</v>
      </c>
      <c r="G38" s="24">
        <f t="shared" si="4"/>
        <v>43145.000000069995</v>
      </c>
      <c r="H38" s="25">
        <f>SUM(H4:H37)</f>
        <v>370.99999999859995</v>
      </c>
      <c r="I38" s="26">
        <f t="shared" si="1"/>
        <v>3.7381291414871392</v>
      </c>
      <c r="J38" s="27">
        <f t="shared" si="2"/>
        <v>17.604671185097182</v>
      </c>
      <c r="K38" s="28">
        <f t="shared" si="3"/>
        <v>0.76438107795996568</v>
      </c>
      <c r="L38" s="22">
        <f t="shared" ref="L38:N38" si="5">SUM(L4:L37)</f>
        <v>75669.999999996013</v>
      </c>
      <c r="M38" s="27">
        <f>+L38/B38*100</f>
        <v>30.876010396779961</v>
      </c>
      <c r="N38" s="23">
        <f t="shared" si="5"/>
        <v>68923.000000013999</v>
      </c>
      <c r="O38" s="28">
        <f>+N38/B38*100</f>
        <v>28.122998078205491</v>
      </c>
    </row>
    <row r="40" spans="1:15" ht="21" customHeight="1" x14ac:dyDescent="0.25">
      <c r="A40" s="31" t="s">
        <v>48</v>
      </c>
      <c r="B40" s="44" t="s">
        <v>49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 ht="27.75" customHeight="1" x14ac:dyDescent="0.25">
      <c r="A41" s="32" t="s">
        <v>50</v>
      </c>
      <c r="B41" s="44" t="s">
        <v>51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5" ht="3.75" customHeight="1" x14ac:dyDescent="0.25"/>
  </sheetData>
  <mergeCells count="6">
    <mergeCell ref="A1:O1"/>
    <mergeCell ref="B41:O41"/>
    <mergeCell ref="B40:O40"/>
    <mergeCell ref="C2:E2"/>
    <mergeCell ref="F2:H2"/>
    <mergeCell ref="I2:K2"/>
  </mergeCells>
  <pageMargins left="0.7" right="0.7" top="0.5" bottom="0.75" header="0.3" footer="0.3"/>
  <pageSetup scale="70" orientation="landscape" r:id="rId1"/>
  <headerFooter>
    <oddFooter>&amp;L&amp;G&amp;C&amp;12Page &amp;P&amp;R&amp;G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Health Insurance</vt:lpstr>
      <vt:lpstr>'Health Insurance'!Print_Titles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J Salling</dc:creator>
  <cp:lastModifiedBy>Administrator</cp:lastModifiedBy>
  <cp:lastPrinted>2019-01-07T00:22:39Z</cp:lastPrinted>
  <dcterms:created xsi:type="dcterms:W3CDTF">2019-01-06T23:37:05Z</dcterms:created>
  <dcterms:modified xsi:type="dcterms:W3CDTF">2019-01-07T15:40:36Z</dcterms:modified>
</cp:coreProperties>
</file>